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6795" tabRatio="822" firstSheet="1" activeTab="1"/>
  </bookViews>
  <sheets>
    <sheet name="SUMBER KORD" sheetId="1" r:id="rId1"/>
    <sheet name="ALL UNIT" sheetId="2" r:id="rId2"/>
    <sheet name="Sheet1" sheetId="3" r:id="rId3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<sst xmlns="http://schemas.openxmlformats.org/spreadsheetml/2006/main" count="336" uniqueCount="118">
  <si>
    <t>NAMA</t>
  </si>
  <si>
    <t>NO</t>
  </si>
  <si>
    <t>ANDRI</t>
  </si>
  <si>
    <t xml:space="preserve">KET </t>
  </si>
  <si>
    <t>NO POL</t>
  </si>
  <si>
    <t>AHOK</t>
  </si>
  <si>
    <t>ANTHONIE</t>
  </si>
  <si>
    <t>9017 GCB</t>
  </si>
  <si>
    <t>EMIL</t>
  </si>
  <si>
    <t>9643 CCD</t>
  </si>
  <si>
    <t>9962 FH</t>
  </si>
  <si>
    <t>9348 PXR</t>
  </si>
  <si>
    <t>9140 GCB</t>
  </si>
  <si>
    <t>9340 GCB</t>
  </si>
  <si>
    <t>QTY 1-15</t>
  </si>
  <si>
    <t>QTY 16-31</t>
  </si>
  <si>
    <t>LEMAN</t>
  </si>
  <si>
    <t>ANTO</t>
  </si>
  <si>
    <t>Rp 1-15</t>
  </si>
  <si>
    <t>Rp 16-31</t>
  </si>
  <si>
    <t>TOTAL</t>
  </si>
  <si>
    <t>SOPIR / AS</t>
  </si>
  <si>
    <t>SUEP / WAWAN</t>
  </si>
  <si>
    <t>BUDI / MAMAN</t>
  </si>
  <si>
    <t>IBNU / ARIEF</t>
  </si>
  <si>
    <t>SUMBER DANA KORDINASI</t>
  </si>
  <si>
    <t>JULI 2014</t>
  </si>
  <si>
    <t>AGUSTUS 2014</t>
  </si>
  <si>
    <t>9043 BCN</t>
  </si>
  <si>
    <t>9144 GCB</t>
  </si>
  <si>
    <t>9401 BCO</t>
  </si>
  <si>
    <t>9378 GCB</t>
  </si>
  <si>
    <t>9379 GCB</t>
  </si>
  <si>
    <t>LINA</t>
  </si>
  <si>
    <t>ASUN</t>
  </si>
  <si>
    <t>TYPE</t>
  </si>
  <si>
    <t>9403 GCB</t>
  </si>
  <si>
    <t>BAMBANG</t>
  </si>
  <si>
    <t>9760 GCA</t>
  </si>
  <si>
    <t>9396 GCB</t>
  </si>
  <si>
    <t>GUNAWAN</t>
  </si>
  <si>
    <t>WW/DATUK</t>
  </si>
  <si>
    <t>ADI / EMBUN</t>
  </si>
  <si>
    <t xml:space="preserve">AMIR   </t>
  </si>
  <si>
    <t>HERMANTO</t>
  </si>
  <si>
    <t>9687 CCD</t>
  </si>
  <si>
    <t>AMBON</t>
  </si>
  <si>
    <t>BLACK / WAWAN</t>
  </si>
  <si>
    <t>UDIN / UDIN</t>
  </si>
  <si>
    <t>SAIMIN</t>
  </si>
  <si>
    <t>SONY / LEING</t>
  </si>
  <si>
    <t>DIDI / UKI</t>
  </si>
  <si>
    <t>9613 BCO</t>
  </si>
  <si>
    <t>KODE</t>
  </si>
  <si>
    <t>9536 BCO</t>
  </si>
  <si>
    <t>9412 GCB</t>
  </si>
  <si>
    <t>UCOK</t>
  </si>
  <si>
    <t>KOOR POL</t>
  </si>
  <si>
    <t>QTY16-31</t>
  </si>
  <si>
    <t>QTY1-15</t>
  </si>
  <si>
    <t>SEPTEMBER 2014</t>
  </si>
  <si>
    <t>OKTOBER 2014</t>
  </si>
  <si>
    <t>ISUZU</t>
  </si>
  <si>
    <t>9738 CCD</t>
  </si>
  <si>
    <t>9852 NCB</t>
  </si>
  <si>
    <t>HARI</t>
  </si>
  <si>
    <t>9477 GCB</t>
  </si>
  <si>
    <t>9854 CCD</t>
  </si>
  <si>
    <t>MERK</t>
  </si>
  <si>
    <t>TAHUN</t>
  </si>
  <si>
    <t>ENGKEL</t>
  </si>
  <si>
    <t>MITSUBISHI</t>
  </si>
  <si>
    <t>TOYOTA DYNA</t>
  </si>
  <si>
    <t>DOUBLE</t>
  </si>
  <si>
    <t>9145 GCB</t>
  </si>
  <si>
    <t>DAFTAR UNIT MS TRANS</t>
  </si>
  <si>
    <t>KET</t>
  </si>
  <si>
    <t>OUT</t>
  </si>
  <si>
    <t>9110 UM</t>
  </si>
  <si>
    <t>TGL</t>
  </si>
  <si>
    <t>USER</t>
  </si>
  <si>
    <t>COCA COLA</t>
  </si>
  <si>
    <t>CIBUBUR Bp DWI</t>
  </si>
  <si>
    <t>28.2.15</t>
  </si>
  <si>
    <t>24.3.15</t>
  </si>
  <si>
    <t>12.3.15</t>
  </si>
  <si>
    <t>16.2.15</t>
  </si>
  <si>
    <t>PRAMBANAN CILANDAK</t>
  </si>
  <si>
    <t>9236 PX</t>
  </si>
  <si>
    <t>9623 QH</t>
  </si>
  <si>
    <t>2.4.15</t>
  </si>
  <si>
    <t>7.4.15</t>
  </si>
  <si>
    <t>Prambanan pakai tgl 7 s/d 13 April 2015</t>
  </si>
  <si>
    <t>Coca cola</t>
  </si>
  <si>
    <t>BOGOR LUWAK (White Cofee) Bp Ronald</t>
  </si>
  <si>
    <t>2.3.15</t>
  </si>
  <si>
    <t>6.4.15</t>
  </si>
  <si>
    <t>19.3.15</t>
  </si>
  <si>
    <t>30.3.15</t>
  </si>
  <si>
    <t>Prambanan Manis, Pindah dari coca cola (keluar tgl 5 April)</t>
  </si>
  <si>
    <t>LEGOK LUWAK (LEGOK)</t>
  </si>
  <si>
    <t>CIBUBUR Bp DWI, PINDAH DARI PRAMBANAN</t>
  </si>
  <si>
    <t>Coca cola ganti 9110 UM yg masuk tgl 24.3.15, masuk CC tgl 3.4.15</t>
  </si>
  <si>
    <t>PRAMBANAN MAUK, Ganti 9145 yg di pindah ke cibubur tgl 30.3.15</t>
  </si>
  <si>
    <t>11.4.15</t>
  </si>
  <si>
    <t>Coca cola Cibubur</t>
  </si>
  <si>
    <t>21.4.15</t>
  </si>
  <si>
    <t>Prambanan Mauk Lepas Kunci</t>
  </si>
  <si>
    <t>CIBUBUR Bp DWI, ganti oli 18.4.15 oleh user Bp Dwi</t>
  </si>
  <si>
    <t>STAND BAY</t>
  </si>
  <si>
    <t xml:space="preserve">PRAMBANAN MANIS </t>
  </si>
  <si>
    <t>5.5.15</t>
  </si>
  <si>
    <t>7.5.15</t>
  </si>
  <si>
    <t>PRAMBANAN KENCANA MAUK (GANTI L-300)</t>
  </si>
  <si>
    <t>2 TANG SRENGSENG</t>
  </si>
  <si>
    <t>25.5.15</t>
  </si>
  <si>
    <t>9.6.15</t>
  </si>
  <si>
    <t>Coca Cola Warung buncit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</si>
</sst>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Rp-421]#,##0;[Red]\-[$Rp-421]#,##0"/>
    <numFmt numFmtId="166" formatCode="dd/mm/yyyy;@"/>
    <numFmt numFmtId="167" formatCode="dd\-mmm\-yy;@"/>
    <numFmt numFmtId="168" formatCode="#,##0;[Red]#,##0"/>
    <numFmt numFmtId="169" formatCode="[$Rp-421]#,##0;[Red][$Rp-421]#,##0"/>
    <numFmt numFmtId="170" formatCode="[$-409]dd\-mmm\-yy;@"/>
    <numFmt numFmtId="171" formatCode="0;[Red]0"/>
    <numFmt numFmtId="172" formatCode="[$Rp-421]#,##0"/>
    <numFmt numFmtId="173" formatCode="[$-409]h:mm:ss\ AM/PM"/>
    <numFmt numFmtId="174" formatCode="[$-409]dddd\,\ mmmm\ dd\,\ yyyy"/>
    <numFmt numFmtId="175" formatCode="[$Rp-421]#,##0.00"/>
    <numFmt numFmtId="176" formatCode="0_);[Red]\(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18" borderId="0" xfId="0" applyFont="1" applyFill="1" applyAlignment="1">
      <alignment horizontal="left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left"/>
    </xf>
    <xf numFmtId="169" fontId="28" fillId="0" borderId="10" xfId="0" applyNumberFormat="1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/>
    </xf>
    <xf numFmtId="165" fontId="29" fillId="18" borderId="11" xfId="0" applyNumberFormat="1" applyFont="1" applyFill="1" applyBorder="1" applyAlignment="1">
      <alignment horizontal="right" vertical="center" wrapText="1"/>
    </xf>
    <xf numFmtId="168" fontId="20" fillId="21" borderId="11" xfId="0" applyNumberFormat="1" applyFont="1" applyFill="1" applyBorder="1" applyAlignment="1">
      <alignment horizontal="center" vertical="center" wrapText="1"/>
    </xf>
    <xf numFmtId="169" fontId="30" fillId="21" borderId="11" xfId="0" applyNumberFormat="1" applyFont="1" applyFill="1" applyBorder="1" applyAlignment="1">
      <alignment horizontal="center" vertical="center" wrapText="1"/>
    </xf>
    <xf numFmtId="169" fontId="30" fillId="21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171" fontId="19" fillId="0" borderId="11" xfId="0" applyNumberFormat="1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center" vertical="center"/>
    </xf>
    <xf numFmtId="169" fontId="19" fillId="0" borderId="11" xfId="0" applyNumberFormat="1" applyFont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1" fontId="19" fillId="0" borderId="11" xfId="0" applyNumberFormat="1" applyFont="1" applyBorder="1" applyAlignment="1">
      <alignment horizontal="center" vertical="center"/>
    </xf>
    <xf numFmtId="169" fontId="28" fillId="21" borderId="10" xfId="0" applyNumberFormat="1" applyFont="1" applyFill="1" applyBorder="1" applyAlignment="1">
      <alignment horizontal="center" vertical="center" wrapText="1"/>
    </xf>
    <xf numFmtId="168" fontId="28" fillId="21" borderId="10" xfId="0" applyNumberFormat="1" applyFont="1" applyFill="1" applyBorder="1" applyAlignment="1">
      <alignment horizontal="center" vertical="center" wrapText="1"/>
    </xf>
    <xf numFmtId="165" fontId="31" fillId="18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33" fillId="22" borderId="11" xfId="0" applyNumberFormat="1" applyFont="1" applyFill="1" applyBorder="1" applyAlignment="1">
      <alignment horizontal="center"/>
    </xf>
    <xf numFmtId="0" fontId="20" fillId="23" borderId="11" xfId="0" applyFont="1" applyFill="1" applyBorder="1" applyAlignment="1">
      <alignment horizontal="center" vertical="center" wrapText="1"/>
    </xf>
    <xf numFmtId="3" fontId="20" fillId="23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8" fillId="22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vertical="center"/>
    </xf>
    <xf numFmtId="0" fontId="21" fillId="0" borderId="11" xfId="0" applyFont="1" applyBorder="1" applyAlignment="1">
      <alignment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17" fontId="18" fillId="24" borderId="10" xfId="0" applyNumberFormat="1" applyFont="1" applyFill="1" applyBorder="1" applyAlignment="1" quotePrefix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pane xSplit="4" ySplit="3" topLeftCell="R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15" sqref="S15"/>
    </sheetView>
  </sheetViews>
  <sheetFormatPr defaultColWidth="9.140625" defaultRowHeight="12.75"/>
  <cols>
    <col min="1" max="1" width="4.7109375" style="1" customWidth="1"/>
    <col min="2" max="2" width="10.8515625" style="2" customWidth="1"/>
    <col min="3" max="3" width="12.28125" style="0" customWidth="1"/>
    <col min="4" max="4" width="17.28125" style="1" hidden="1" customWidth="1"/>
    <col min="5" max="6" width="12.7109375" style="1" hidden="1" customWidth="1"/>
    <col min="7" max="8" width="14.140625" style="2" hidden="1" customWidth="1"/>
    <col min="9" max="9" width="15.7109375" style="0" hidden="1" customWidth="1"/>
    <col min="10" max="10" width="12.7109375" style="0" hidden="1" customWidth="1"/>
    <col min="11" max="12" width="11.140625" style="0" hidden="1" customWidth="1"/>
    <col min="13" max="13" width="14.421875" style="0" hidden="1" customWidth="1"/>
    <col min="14" max="16" width="14.8515625" style="0" hidden="1" customWidth="1"/>
    <col min="17" max="17" width="12.7109375" style="0" hidden="1" customWidth="1"/>
    <col min="18" max="18" width="10.140625" style="0" customWidth="1"/>
    <col min="19" max="19" width="11.28125" style="0" customWidth="1"/>
    <col min="20" max="22" width="14.57421875" style="0" customWidth="1"/>
    <col min="23" max="23" width="15.140625" style="0" customWidth="1"/>
    <col min="24" max="24" width="9.140625" style="0" customWidth="1"/>
    <col min="25" max="25" width="10.140625" style="0" customWidth="1"/>
    <col min="26" max="26" width="11.28125" style="0" customWidth="1"/>
    <col min="27" max="29" width="14.57421875" style="0" customWidth="1"/>
    <col min="30" max="30" width="15.140625" style="0" customWidth="1"/>
    <col min="31" max="31" width="9.140625" style="0" customWidth="1"/>
  </cols>
  <sheetData>
    <row r="1" spans="1:31" ht="17.25" customHeight="1">
      <c r="A1" s="3" t="s">
        <v>25</v>
      </c>
      <c r="B1" s="6"/>
      <c r="C1" s="5"/>
      <c r="D1" s="5"/>
      <c r="E1" s="5"/>
      <c r="F1" s="6"/>
      <c r="G1" s="6"/>
      <c r="H1" s="4"/>
      <c r="I1" s="4"/>
      <c r="J1" s="9"/>
      <c r="K1" s="5"/>
      <c r="L1" s="6"/>
      <c r="M1" s="6"/>
      <c r="N1" s="4"/>
      <c r="O1" s="4"/>
      <c r="P1" s="4"/>
      <c r="Q1" s="9"/>
      <c r="R1" s="5"/>
      <c r="S1" s="6"/>
      <c r="T1" s="6"/>
      <c r="U1" s="4"/>
      <c r="V1" s="4"/>
      <c r="W1" s="4"/>
      <c r="X1" s="9"/>
      <c r="Y1" s="5"/>
      <c r="Z1" s="6"/>
      <c r="AA1" s="6"/>
      <c r="AB1" s="4"/>
      <c r="AC1" s="4"/>
      <c r="AD1" s="4"/>
      <c r="AE1" s="9"/>
    </row>
    <row r="2" spans="1:31" ht="21" customHeight="1">
      <c r="A2" s="42" t="s">
        <v>1</v>
      </c>
      <c r="B2" s="42" t="s">
        <v>0</v>
      </c>
      <c r="C2" s="42" t="s">
        <v>4</v>
      </c>
      <c r="D2" s="42" t="s">
        <v>21</v>
      </c>
      <c r="E2" s="47" t="s">
        <v>26</v>
      </c>
      <c r="F2" s="45"/>
      <c r="G2" s="45"/>
      <c r="H2" s="45"/>
      <c r="I2" s="46"/>
      <c r="J2" s="42" t="s">
        <v>3</v>
      </c>
      <c r="K2" s="47" t="s">
        <v>27</v>
      </c>
      <c r="L2" s="45"/>
      <c r="M2" s="45"/>
      <c r="N2" s="45"/>
      <c r="O2" s="45"/>
      <c r="P2" s="46"/>
      <c r="Q2" s="42" t="s">
        <v>3</v>
      </c>
      <c r="R2" s="44" t="s">
        <v>60</v>
      </c>
      <c r="S2" s="45"/>
      <c r="T2" s="45"/>
      <c r="U2" s="45"/>
      <c r="V2" s="45"/>
      <c r="W2" s="46"/>
      <c r="X2" s="42" t="s">
        <v>3</v>
      </c>
      <c r="Y2" s="44" t="s">
        <v>61</v>
      </c>
      <c r="Z2" s="45"/>
      <c r="AA2" s="45"/>
      <c r="AB2" s="45"/>
      <c r="AC2" s="45"/>
      <c r="AD2" s="46"/>
      <c r="AE2" s="42" t="s">
        <v>3</v>
      </c>
    </row>
    <row r="3" spans="1:31" ht="31.5" customHeight="1">
      <c r="A3" s="43"/>
      <c r="B3" s="43"/>
      <c r="C3" s="43"/>
      <c r="D3" s="43"/>
      <c r="E3" s="8" t="s">
        <v>14</v>
      </c>
      <c r="F3" s="8" t="s">
        <v>15</v>
      </c>
      <c r="G3" s="8" t="s">
        <v>18</v>
      </c>
      <c r="H3" s="8" t="s">
        <v>19</v>
      </c>
      <c r="I3" s="8" t="s">
        <v>20</v>
      </c>
      <c r="J3" s="43"/>
      <c r="K3" s="8" t="s">
        <v>14</v>
      </c>
      <c r="L3" s="8" t="s">
        <v>15</v>
      </c>
      <c r="M3" s="8" t="s">
        <v>18</v>
      </c>
      <c r="N3" s="8" t="s">
        <v>19</v>
      </c>
      <c r="O3" s="8" t="s">
        <v>57</v>
      </c>
      <c r="P3" s="8" t="s">
        <v>20</v>
      </c>
      <c r="Q3" s="43"/>
      <c r="R3" s="8" t="s">
        <v>59</v>
      </c>
      <c r="S3" s="8" t="s">
        <v>58</v>
      </c>
      <c r="T3" s="8" t="s">
        <v>18</v>
      </c>
      <c r="U3" s="8" t="s">
        <v>19</v>
      </c>
      <c r="V3" s="8" t="s">
        <v>57</v>
      </c>
      <c r="W3" s="8" t="s">
        <v>20</v>
      </c>
      <c r="X3" s="43"/>
      <c r="Y3" s="8" t="s">
        <v>59</v>
      </c>
      <c r="Z3" s="8" t="s">
        <v>58</v>
      </c>
      <c r="AA3" s="8" t="s">
        <v>18</v>
      </c>
      <c r="AB3" s="8" t="s">
        <v>19</v>
      </c>
      <c r="AC3" s="8" t="s">
        <v>57</v>
      </c>
      <c r="AD3" s="8" t="s">
        <v>20</v>
      </c>
      <c r="AE3" s="43"/>
    </row>
    <row r="4" spans="1:31" ht="21" customHeight="1">
      <c r="A4" s="14">
        <v>1</v>
      </c>
      <c r="B4" s="16" t="s">
        <v>5</v>
      </c>
      <c r="C4" s="28" t="s">
        <v>28</v>
      </c>
      <c r="D4" s="18" t="s">
        <v>49</v>
      </c>
      <c r="E4" s="15">
        <v>48650</v>
      </c>
      <c r="F4" s="15">
        <v>50650</v>
      </c>
      <c r="G4" s="19">
        <f aca="true" t="shared" si="0" ref="G4:H11">SUM(E4*100)</f>
        <v>4865000</v>
      </c>
      <c r="H4" s="20">
        <f t="shared" si="0"/>
        <v>5065000</v>
      </c>
      <c r="I4" s="7">
        <f aca="true" t="shared" si="1" ref="I4:I11">SUM(H4+G4)</f>
        <v>9930000</v>
      </c>
      <c r="J4" s="21"/>
      <c r="K4" s="22">
        <v>39575</v>
      </c>
      <c r="L4" s="22">
        <v>24200</v>
      </c>
      <c r="M4" s="19">
        <f>SUM(K4*100)</f>
        <v>3957500</v>
      </c>
      <c r="N4" s="20">
        <f>SUM(L4*100)</f>
        <v>2420000</v>
      </c>
      <c r="O4" s="23">
        <v>2500000</v>
      </c>
      <c r="P4" s="7">
        <f aca="true" t="shared" si="2" ref="P4:P24">SUM(N4+M4+O4)</f>
        <v>8877500</v>
      </c>
      <c r="Q4" s="21"/>
      <c r="R4" s="15">
        <v>23240</v>
      </c>
      <c r="S4" s="22">
        <v>0</v>
      </c>
      <c r="T4" s="19">
        <f>SUM(R4*100)</f>
        <v>2324000</v>
      </c>
      <c r="U4" s="19">
        <f>SUM(S4*100)</f>
        <v>0</v>
      </c>
      <c r="V4" s="23">
        <v>2500000</v>
      </c>
      <c r="W4" s="7">
        <f aca="true" t="shared" si="3" ref="W4:W24">SUM(U4+T4+V4)</f>
        <v>4824000</v>
      </c>
      <c r="X4" s="21"/>
      <c r="Y4" s="22">
        <v>0</v>
      </c>
      <c r="Z4" s="22">
        <v>0</v>
      </c>
      <c r="AA4" s="19">
        <f aca="true" t="shared" si="4" ref="AA4:AB7">SUM(Y4*100)</f>
        <v>0</v>
      </c>
      <c r="AB4" s="19">
        <f t="shared" si="4"/>
        <v>0</v>
      </c>
      <c r="AC4" s="23">
        <v>2500000</v>
      </c>
      <c r="AD4" s="7">
        <f aca="true" t="shared" si="5" ref="AD4:AD24">SUM(AB4+AA4+AC4)</f>
        <v>2500000</v>
      </c>
      <c r="AE4" s="21"/>
    </row>
    <row r="5" spans="1:31" ht="21" customHeight="1">
      <c r="A5" s="14">
        <v>2</v>
      </c>
      <c r="B5" s="16" t="s">
        <v>5</v>
      </c>
      <c r="C5" s="28" t="s">
        <v>30</v>
      </c>
      <c r="D5" s="18" t="s">
        <v>44</v>
      </c>
      <c r="E5" s="15">
        <v>0</v>
      </c>
      <c r="F5" s="15">
        <v>0</v>
      </c>
      <c r="G5" s="19">
        <f t="shared" si="0"/>
        <v>0</v>
      </c>
      <c r="H5" s="20">
        <f t="shared" si="0"/>
        <v>0</v>
      </c>
      <c r="I5" s="7">
        <f t="shared" si="1"/>
        <v>0</v>
      </c>
      <c r="J5" s="21"/>
      <c r="K5" s="22">
        <v>36586</v>
      </c>
      <c r="L5" s="22">
        <v>19500</v>
      </c>
      <c r="M5" s="19">
        <f>SUM(K5*100)</f>
        <v>3658600</v>
      </c>
      <c r="N5" s="20">
        <f>SUM(L5*100)</f>
        <v>1950000</v>
      </c>
      <c r="O5" s="23">
        <v>2500000</v>
      </c>
      <c r="P5" s="7">
        <f t="shared" si="2"/>
        <v>8108600</v>
      </c>
      <c r="Q5" s="21"/>
      <c r="R5" s="15">
        <v>29815</v>
      </c>
      <c r="S5" s="22">
        <v>0</v>
      </c>
      <c r="T5" s="19">
        <f aca="true" t="shared" si="6" ref="T5:U24">SUM(R5*100)</f>
        <v>2981500</v>
      </c>
      <c r="U5" s="19">
        <f t="shared" si="6"/>
        <v>0</v>
      </c>
      <c r="V5" s="23">
        <v>2500000</v>
      </c>
      <c r="W5" s="7">
        <f t="shared" si="3"/>
        <v>5481500</v>
      </c>
      <c r="X5" s="21"/>
      <c r="Y5" s="22">
        <v>0</v>
      </c>
      <c r="Z5" s="22">
        <v>0</v>
      </c>
      <c r="AA5" s="19">
        <f t="shared" si="4"/>
        <v>0</v>
      </c>
      <c r="AB5" s="19">
        <f t="shared" si="4"/>
        <v>0</v>
      </c>
      <c r="AC5" s="23">
        <v>2500000</v>
      </c>
      <c r="AD5" s="7">
        <f t="shared" si="5"/>
        <v>2500000</v>
      </c>
      <c r="AE5" s="21"/>
    </row>
    <row r="6" spans="1:31" ht="21" customHeight="1">
      <c r="A6" s="14">
        <v>3</v>
      </c>
      <c r="B6" s="16" t="s">
        <v>37</v>
      </c>
      <c r="C6" s="28" t="s">
        <v>36</v>
      </c>
      <c r="D6" s="18" t="s">
        <v>24</v>
      </c>
      <c r="E6" s="15">
        <v>27277</v>
      </c>
      <c r="F6" s="15">
        <v>47904</v>
      </c>
      <c r="G6" s="19">
        <f t="shared" si="0"/>
        <v>2727700</v>
      </c>
      <c r="H6" s="20">
        <f t="shared" si="0"/>
        <v>4790400</v>
      </c>
      <c r="I6" s="7">
        <f t="shared" si="1"/>
        <v>7518100</v>
      </c>
      <c r="J6" s="21"/>
      <c r="K6" s="22">
        <v>37924</v>
      </c>
      <c r="L6" s="22">
        <v>20854</v>
      </c>
      <c r="M6" s="19">
        <v>0</v>
      </c>
      <c r="N6" s="20">
        <v>0</v>
      </c>
      <c r="O6" s="23">
        <v>2500000</v>
      </c>
      <c r="P6" s="7">
        <f t="shared" si="2"/>
        <v>2500000</v>
      </c>
      <c r="Q6" s="21"/>
      <c r="R6" s="15">
        <v>40683</v>
      </c>
      <c r="S6" s="22">
        <v>0</v>
      </c>
      <c r="T6" s="19">
        <f t="shared" si="6"/>
        <v>4068300</v>
      </c>
      <c r="U6" s="19">
        <f t="shared" si="6"/>
        <v>0</v>
      </c>
      <c r="V6" s="23">
        <v>2500000</v>
      </c>
      <c r="W6" s="7">
        <f t="shared" si="3"/>
        <v>6568300</v>
      </c>
      <c r="X6" s="21"/>
      <c r="Y6" s="22">
        <v>0</v>
      </c>
      <c r="Z6" s="22">
        <v>0</v>
      </c>
      <c r="AA6" s="19">
        <f t="shared" si="4"/>
        <v>0</v>
      </c>
      <c r="AB6" s="19">
        <f t="shared" si="4"/>
        <v>0</v>
      </c>
      <c r="AC6" s="23">
        <v>2500000</v>
      </c>
      <c r="AD6" s="7">
        <f t="shared" si="5"/>
        <v>2500000</v>
      </c>
      <c r="AE6" s="21"/>
    </row>
    <row r="7" spans="1:31" ht="21" customHeight="1">
      <c r="A7" s="14">
        <v>4</v>
      </c>
      <c r="B7" s="16" t="s">
        <v>8</v>
      </c>
      <c r="C7" s="28" t="s">
        <v>9</v>
      </c>
      <c r="D7" s="18" t="s">
        <v>16</v>
      </c>
      <c r="E7" s="15">
        <v>0</v>
      </c>
      <c r="F7" s="15">
        <v>16226</v>
      </c>
      <c r="G7" s="19">
        <f t="shared" si="0"/>
        <v>0</v>
      </c>
      <c r="H7" s="20">
        <f t="shared" si="0"/>
        <v>1622600</v>
      </c>
      <c r="I7" s="7">
        <f t="shared" si="1"/>
        <v>1622600</v>
      </c>
      <c r="J7" s="21"/>
      <c r="K7" s="22">
        <v>40804</v>
      </c>
      <c r="L7" s="22">
        <v>22837</v>
      </c>
      <c r="M7" s="19">
        <v>0</v>
      </c>
      <c r="N7" s="20">
        <v>0</v>
      </c>
      <c r="O7" s="23">
        <v>2500000</v>
      </c>
      <c r="P7" s="7">
        <f t="shared" si="2"/>
        <v>2500000</v>
      </c>
      <c r="Q7" s="21"/>
      <c r="R7" s="15">
        <v>43834</v>
      </c>
      <c r="S7" s="22">
        <v>0</v>
      </c>
      <c r="T7" s="19">
        <f t="shared" si="6"/>
        <v>4383400</v>
      </c>
      <c r="U7" s="19">
        <f t="shared" si="6"/>
        <v>0</v>
      </c>
      <c r="V7" s="23">
        <v>2500000</v>
      </c>
      <c r="W7" s="7">
        <f t="shared" si="3"/>
        <v>6883400</v>
      </c>
      <c r="X7" s="21"/>
      <c r="Y7" s="22">
        <v>0</v>
      </c>
      <c r="Z7" s="22">
        <v>0</v>
      </c>
      <c r="AA7" s="19">
        <f t="shared" si="4"/>
        <v>0</v>
      </c>
      <c r="AB7" s="19">
        <f t="shared" si="4"/>
        <v>0</v>
      </c>
      <c r="AC7" s="23">
        <v>2500000</v>
      </c>
      <c r="AD7" s="7">
        <f t="shared" si="5"/>
        <v>2500000</v>
      </c>
      <c r="AE7" s="21"/>
    </row>
    <row r="8" spans="1:31" ht="21" customHeight="1">
      <c r="A8" s="14">
        <v>5</v>
      </c>
      <c r="B8" s="16" t="s">
        <v>33</v>
      </c>
      <c r="C8" s="28" t="s">
        <v>38</v>
      </c>
      <c r="D8" s="18" t="s">
        <v>42</v>
      </c>
      <c r="E8" s="15">
        <v>52055</v>
      </c>
      <c r="F8" s="15">
        <v>52885</v>
      </c>
      <c r="G8" s="19">
        <f t="shared" si="0"/>
        <v>5205500</v>
      </c>
      <c r="H8" s="20">
        <f t="shared" si="0"/>
        <v>5288500</v>
      </c>
      <c r="I8" s="7">
        <f t="shared" si="1"/>
        <v>10494000</v>
      </c>
      <c r="J8" s="21"/>
      <c r="K8" s="22">
        <v>43133</v>
      </c>
      <c r="L8" s="22">
        <v>22560</v>
      </c>
      <c r="M8" s="19">
        <f>SUM(K8*100)</f>
        <v>4313300</v>
      </c>
      <c r="N8" s="20">
        <f>SUM(L8*100)</f>
        <v>2256000</v>
      </c>
      <c r="O8" s="23">
        <v>2500000</v>
      </c>
      <c r="P8" s="7">
        <f t="shared" si="2"/>
        <v>9069300</v>
      </c>
      <c r="Q8" s="21"/>
      <c r="R8" s="15">
        <v>23714</v>
      </c>
      <c r="S8" s="22">
        <v>0</v>
      </c>
      <c r="T8" s="19">
        <v>0</v>
      </c>
      <c r="U8" s="19">
        <v>0</v>
      </c>
      <c r="V8" s="23">
        <v>2500000</v>
      </c>
      <c r="W8" s="7">
        <f t="shared" si="3"/>
        <v>2500000</v>
      </c>
      <c r="X8" s="21"/>
      <c r="Y8" s="22">
        <v>0</v>
      </c>
      <c r="Z8" s="22">
        <v>0</v>
      </c>
      <c r="AA8" s="19">
        <v>0</v>
      </c>
      <c r="AB8" s="19">
        <v>0</v>
      </c>
      <c r="AC8" s="23">
        <v>2500000</v>
      </c>
      <c r="AD8" s="7">
        <f t="shared" si="5"/>
        <v>2500000</v>
      </c>
      <c r="AE8" s="21"/>
    </row>
    <row r="9" spans="1:31" ht="21" customHeight="1">
      <c r="A9" s="14">
        <v>6</v>
      </c>
      <c r="B9" s="16" t="s">
        <v>6</v>
      </c>
      <c r="C9" s="28" t="s">
        <v>31</v>
      </c>
      <c r="D9" s="18" t="s">
        <v>51</v>
      </c>
      <c r="E9" s="15">
        <v>0</v>
      </c>
      <c r="F9" s="15">
        <v>0</v>
      </c>
      <c r="G9" s="19">
        <f t="shared" si="0"/>
        <v>0</v>
      </c>
      <c r="H9" s="20">
        <f t="shared" si="0"/>
        <v>0</v>
      </c>
      <c r="I9" s="7">
        <f t="shared" si="1"/>
        <v>0</v>
      </c>
      <c r="J9" s="21"/>
      <c r="K9" s="22">
        <v>36258</v>
      </c>
      <c r="L9" s="22">
        <v>19204</v>
      </c>
      <c r="M9" s="19">
        <f>SUM(K9*100)</f>
        <v>3625800</v>
      </c>
      <c r="N9" s="20">
        <f>SUM(L9*100)</f>
        <v>1920400</v>
      </c>
      <c r="O9" s="23">
        <v>2500000</v>
      </c>
      <c r="P9" s="7">
        <f t="shared" si="2"/>
        <v>8046200</v>
      </c>
      <c r="Q9" s="21"/>
      <c r="R9" s="15">
        <v>33580</v>
      </c>
      <c r="S9" s="22">
        <v>0</v>
      </c>
      <c r="T9" s="19">
        <f t="shared" si="6"/>
        <v>3358000</v>
      </c>
      <c r="U9" s="19">
        <f t="shared" si="6"/>
        <v>0</v>
      </c>
      <c r="V9" s="23">
        <v>2500000</v>
      </c>
      <c r="W9" s="7">
        <f t="shared" si="3"/>
        <v>5858000</v>
      </c>
      <c r="X9" s="21"/>
      <c r="Y9" s="22">
        <v>0</v>
      </c>
      <c r="Z9" s="22">
        <v>0</v>
      </c>
      <c r="AA9" s="19">
        <f aca="true" t="shared" si="7" ref="AA9:AB13">SUM(Y9*100)</f>
        <v>0</v>
      </c>
      <c r="AB9" s="19">
        <f t="shared" si="7"/>
        <v>0</v>
      </c>
      <c r="AC9" s="23">
        <v>2500000</v>
      </c>
      <c r="AD9" s="7">
        <f t="shared" si="5"/>
        <v>2500000</v>
      </c>
      <c r="AE9" s="21"/>
    </row>
    <row r="10" spans="1:31" ht="21" customHeight="1">
      <c r="A10" s="14">
        <v>7</v>
      </c>
      <c r="B10" s="16" t="s">
        <v>6</v>
      </c>
      <c r="C10" s="28" t="s">
        <v>7</v>
      </c>
      <c r="D10" s="18" t="s">
        <v>43</v>
      </c>
      <c r="E10" s="15">
        <v>0</v>
      </c>
      <c r="F10" s="15">
        <v>0</v>
      </c>
      <c r="G10" s="19">
        <f t="shared" si="0"/>
        <v>0</v>
      </c>
      <c r="H10" s="20">
        <f t="shared" si="0"/>
        <v>0</v>
      </c>
      <c r="I10" s="7">
        <f t="shared" si="1"/>
        <v>0</v>
      </c>
      <c r="J10" s="21"/>
      <c r="K10" s="22">
        <v>35033</v>
      </c>
      <c r="L10" s="22">
        <v>21017</v>
      </c>
      <c r="M10" s="19">
        <f>SUM(K10*150)</f>
        <v>5254950</v>
      </c>
      <c r="N10" s="20">
        <f>SUM(L10*150)</f>
        <v>3152550</v>
      </c>
      <c r="O10" s="23">
        <v>2500000</v>
      </c>
      <c r="P10" s="7">
        <f t="shared" si="2"/>
        <v>10907500</v>
      </c>
      <c r="Q10" s="21"/>
      <c r="R10" s="15">
        <v>34968</v>
      </c>
      <c r="S10" s="22">
        <v>0</v>
      </c>
      <c r="T10" s="19">
        <f t="shared" si="6"/>
        <v>3496800</v>
      </c>
      <c r="U10" s="19">
        <f t="shared" si="6"/>
        <v>0</v>
      </c>
      <c r="V10" s="23">
        <v>2500000</v>
      </c>
      <c r="W10" s="7">
        <f t="shared" si="3"/>
        <v>5996800</v>
      </c>
      <c r="X10" s="21"/>
      <c r="Y10" s="22">
        <v>0</v>
      </c>
      <c r="Z10" s="22">
        <v>0</v>
      </c>
      <c r="AA10" s="19">
        <f t="shared" si="7"/>
        <v>0</v>
      </c>
      <c r="AB10" s="19">
        <f t="shared" si="7"/>
        <v>0</v>
      </c>
      <c r="AC10" s="23">
        <v>2500000</v>
      </c>
      <c r="AD10" s="7">
        <f t="shared" si="5"/>
        <v>2500000</v>
      </c>
      <c r="AE10" s="21"/>
    </row>
    <row r="11" spans="1:31" ht="21" customHeight="1">
      <c r="A11" s="14">
        <v>8</v>
      </c>
      <c r="B11" s="16" t="s">
        <v>40</v>
      </c>
      <c r="C11" s="28" t="s">
        <v>52</v>
      </c>
      <c r="D11" s="18" t="s">
        <v>47</v>
      </c>
      <c r="E11" s="15">
        <v>0</v>
      </c>
      <c r="F11" s="15">
        <v>0</v>
      </c>
      <c r="G11" s="19">
        <f t="shared" si="0"/>
        <v>0</v>
      </c>
      <c r="H11" s="20">
        <f t="shared" si="0"/>
        <v>0</v>
      </c>
      <c r="I11" s="7">
        <f t="shared" si="1"/>
        <v>0</v>
      </c>
      <c r="J11" s="21"/>
      <c r="K11" s="22">
        <v>26148</v>
      </c>
      <c r="L11" s="22">
        <v>24624</v>
      </c>
      <c r="M11" s="19">
        <f>SUM(K11*100)</f>
        <v>2614800</v>
      </c>
      <c r="N11" s="20">
        <f>SUM(L11*100)</f>
        <v>2462400</v>
      </c>
      <c r="O11" s="23">
        <v>2500000</v>
      </c>
      <c r="P11" s="7">
        <f t="shared" si="2"/>
        <v>7577200</v>
      </c>
      <c r="Q11" s="21"/>
      <c r="R11" s="15">
        <v>29672</v>
      </c>
      <c r="S11" s="22">
        <v>0</v>
      </c>
      <c r="T11" s="19">
        <f t="shared" si="6"/>
        <v>2967200</v>
      </c>
      <c r="U11" s="19">
        <f t="shared" si="6"/>
        <v>0</v>
      </c>
      <c r="V11" s="23">
        <v>2500000</v>
      </c>
      <c r="W11" s="7">
        <f t="shared" si="3"/>
        <v>5467200</v>
      </c>
      <c r="X11" s="21"/>
      <c r="Y11" s="22">
        <v>0</v>
      </c>
      <c r="Z11" s="22">
        <v>0</v>
      </c>
      <c r="AA11" s="19">
        <f t="shared" si="7"/>
        <v>0</v>
      </c>
      <c r="AB11" s="19">
        <f t="shared" si="7"/>
        <v>0</v>
      </c>
      <c r="AC11" s="23">
        <v>2500000</v>
      </c>
      <c r="AD11" s="7">
        <f t="shared" si="5"/>
        <v>2500000</v>
      </c>
      <c r="AE11" s="21"/>
    </row>
    <row r="12" spans="1:31" ht="21" customHeight="1">
      <c r="A12" s="14">
        <v>9</v>
      </c>
      <c r="B12" s="16" t="s">
        <v>53</v>
      </c>
      <c r="C12" s="28" t="s">
        <v>29</v>
      </c>
      <c r="D12" s="18"/>
      <c r="E12" s="15"/>
      <c r="F12" s="15"/>
      <c r="G12" s="19"/>
      <c r="H12" s="20"/>
      <c r="I12" s="7"/>
      <c r="J12" s="21"/>
      <c r="K12" s="22">
        <v>0</v>
      </c>
      <c r="L12" s="22">
        <v>0</v>
      </c>
      <c r="M12" s="19">
        <f>SUM(K12*100)</f>
        <v>0</v>
      </c>
      <c r="N12" s="20">
        <f>SUM(L12*100)</f>
        <v>0</v>
      </c>
      <c r="O12" s="23">
        <v>0</v>
      </c>
      <c r="P12" s="7">
        <f t="shared" si="2"/>
        <v>0</v>
      </c>
      <c r="Q12" s="21"/>
      <c r="R12" s="15">
        <v>35702</v>
      </c>
      <c r="S12" s="22">
        <v>0</v>
      </c>
      <c r="T12" s="19">
        <f t="shared" si="6"/>
        <v>3570200</v>
      </c>
      <c r="U12" s="19">
        <f t="shared" si="6"/>
        <v>0</v>
      </c>
      <c r="V12" s="23">
        <v>2500000</v>
      </c>
      <c r="W12" s="7">
        <f t="shared" si="3"/>
        <v>6070200</v>
      </c>
      <c r="X12" s="21"/>
      <c r="Y12" s="22">
        <v>0</v>
      </c>
      <c r="Z12" s="22">
        <v>0</v>
      </c>
      <c r="AA12" s="19">
        <f t="shared" si="7"/>
        <v>0</v>
      </c>
      <c r="AB12" s="19">
        <f t="shared" si="7"/>
        <v>0</v>
      </c>
      <c r="AC12" s="23">
        <v>2500000</v>
      </c>
      <c r="AD12" s="7">
        <f t="shared" si="5"/>
        <v>2500000</v>
      </c>
      <c r="AE12" s="21"/>
    </row>
    <row r="13" spans="1:31" ht="21" customHeight="1">
      <c r="A13" s="14">
        <v>10</v>
      </c>
      <c r="B13" s="16" t="s">
        <v>40</v>
      </c>
      <c r="C13" s="28" t="s">
        <v>45</v>
      </c>
      <c r="D13" s="18" t="s">
        <v>23</v>
      </c>
      <c r="E13" s="15">
        <v>0</v>
      </c>
      <c r="F13" s="15">
        <v>7187</v>
      </c>
      <c r="G13" s="19">
        <f>SUM(E13*100)</f>
        <v>0</v>
      </c>
      <c r="H13" s="20">
        <f>SUM(F13*100)</f>
        <v>718700</v>
      </c>
      <c r="I13" s="7">
        <f>SUM(H13+G13)</f>
        <v>718700</v>
      </c>
      <c r="J13" s="21"/>
      <c r="K13" s="22">
        <v>40552</v>
      </c>
      <c r="L13" s="22">
        <v>28511</v>
      </c>
      <c r="M13" s="19">
        <f>SUM(K13*50)</f>
        <v>2027600</v>
      </c>
      <c r="N13" s="20">
        <f>SUM(L13*50)</f>
        <v>1425550</v>
      </c>
      <c r="O13" s="23">
        <v>2500000</v>
      </c>
      <c r="P13" s="7">
        <f t="shared" si="2"/>
        <v>5953150</v>
      </c>
      <c r="Q13" s="21"/>
      <c r="R13" s="15">
        <v>35880</v>
      </c>
      <c r="S13" s="22">
        <v>0</v>
      </c>
      <c r="T13" s="19">
        <f t="shared" si="6"/>
        <v>3588000</v>
      </c>
      <c r="U13" s="19">
        <f t="shared" si="6"/>
        <v>0</v>
      </c>
      <c r="V13" s="23">
        <v>2500000</v>
      </c>
      <c r="W13" s="7">
        <f t="shared" si="3"/>
        <v>6088000</v>
      </c>
      <c r="X13" s="21"/>
      <c r="Y13" s="22">
        <v>0</v>
      </c>
      <c r="Z13" s="22">
        <v>0</v>
      </c>
      <c r="AA13" s="19">
        <f t="shared" si="7"/>
        <v>0</v>
      </c>
      <c r="AB13" s="19">
        <f t="shared" si="7"/>
        <v>0</v>
      </c>
      <c r="AC13" s="23">
        <v>2500000</v>
      </c>
      <c r="AD13" s="7">
        <f t="shared" si="5"/>
        <v>2500000</v>
      </c>
      <c r="AE13" s="21"/>
    </row>
    <row r="14" spans="1:31" ht="21" customHeight="1">
      <c r="A14" s="14">
        <v>11</v>
      </c>
      <c r="B14" s="16" t="s">
        <v>33</v>
      </c>
      <c r="C14" s="28" t="s">
        <v>12</v>
      </c>
      <c r="D14" s="18" t="s">
        <v>46</v>
      </c>
      <c r="E14" s="15"/>
      <c r="F14" s="15"/>
      <c r="G14" s="19">
        <f>SUM(E14*100)</f>
        <v>0</v>
      </c>
      <c r="H14" s="20">
        <f>SUM(F14*100)</f>
        <v>0</v>
      </c>
      <c r="I14" s="7">
        <f>SUM(H14+G14)</f>
        <v>0</v>
      </c>
      <c r="J14" s="21"/>
      <c r="K14" s="22">
        <v>0</v>
      </c>
      <c r="L14" s="22">
        <v>16230</v>
      </c>
      <c r="M14" s="19">
        <f aca="true" t="shared" si="8" ref="M14:N16">SUM(K14*100)</f>
        <v>0</v>
      </c>
      <c r="N14" s="20">
        <f t="shared" si="8"/>
        <v>1623000</v>
      </c>
      <c r="O14" s="23">
        <v>2500000</v>
      </c>
      <c r="P14" s="7">
        <f t="shared" si="2"/>
        <v>4123000</v>
      </c>
      <c r="Q14" s="21"/>
      <c r="R14" s="15">
        <v>38877</v>
      </c>
      <c r="S14" s="22">
        <v>0</v>
      </c>
      <c r="T14" s="19">
        <v>0</v>
      </c>
      <c r="U14" s="19">
        <v>0</v>
      </c>
      <c r="V14" s="23">
        <v>2500000</v>
      </c>
      <c r="W14" s="7">
        <f t="shared" si="3"/>
        <v>2500000</v>
      </c>
      <c r="X14" s="21"/>
      <c r="Y14" s="22">
        <v>0</v>
      </c>
      <c r="Z14" s="22">
        <v>0</v>
      </c>
      <c r="AA14" s="19">
        <v>0</v>
      </c>
      <c r="AB14" s="19">
        <v>0</v>
      </c>
      <c r="AC14" s="23">
        <v>2500000</v>
      </c>
      <c r="AD14" s="7">
        <f t="shared" si="5"/>
        <v>2500000</v>
      </c>
      <c r="AE14" s="21"/>
    </row>
    <row r="15" spans="1:31" ht="21" customHeight="1">
      <c r="A15" s="14">
        <v>12</v>
      </c>
      <c r="B15" s="16" t="s">
        <v>33</v>
      </c>
      <c r="C15" s="28" t="s">
        <v>13</v>
      </c>
      <c r="D15" s="18"/>
      <c r="E15" s="15"/>
      <c r="F15" s="15"/>
      <c r="G15" s="19"/>
      <c r="H15" s="20"/>
      <c r="I15" s="7"/>
      <c r="J15" s="21"/>
      <c r="K15" s="22">
        <v>0</v>
      </c>
      <c r="L15" s="22">
        <v>0</v>
      </c>
      <c r="M15" s="19">
        <f t="shared" si="8"/>
        <v>0</v>
      </c>
      <c r="N15" s="20">
        <f t="shared" si="8"/>
        <v>0</v>
      </c>
      <c r="O15" s="23">
        <v>0</v>
      </c>
      <c r="P15" s="7">
        <f t="shared" si="2"/>
        <v>0</v>
      </c>
      <c r="Q15" s="21"/>
      <c r="R15" s="15">
        <v>42271</v>
      </c>
      <c r="S15" s="22">
        <v>0</v>
      </c>
      <c r="T15" s="19">
        <v>0</v>
      </c>
      <c r="U15" s="19">
        <v>0</v>
      </c>
      <c r="V15" s="23">
        <v>2500000</v>
      </c>
      <c r="W15" s="7">
        <f t="shared" si="3"/>
        <v>2500000</v>
      </c>
      <c r="X15" s="21"/>
      <c r="Y15" s="22">
        <v>0</v>
      </c>
      <c r="Z15" s="22">
        <v>0</v>
      </c>
      <c r="AA15" s="19">
        <v>0</v>
      </c>
      <c r="AB15" s="19">
        <v>0</v>
      </c>
      <c r="AC15" s="23">
        <v>2500000</v>
      </c>
      <c r="AD15" s="7">
        <f t="shared" si="5"/>
        <v>2500000</v>
      </c>
      <c r="AE15" s="21"/>
    </row>
    <row r="16" spans="1:31" ht="21" customHeight="1">
      <c r="A16" s="14">
        <v>13</v>
      </c>
      <c r="B16" s="16" t="s">
        <v>33</v>
      </c>
      <c r="C16" s="28" t="s">
        <v>39</v>
      </c>
      <c r="D16" s="18" t="s">
        <v>50</v>
      </c>
      <c r="E16" s="15">
        <v>46787</v>
      </c>
      <c r="F16" s="15">
        <v>40973</v>
      </c>
      <c r="G16" s="19">
        <f aca="true" t="shared" si="9" ref="G16:H20">SUM(E16*100)</f>
        <v>4678700</v>
      </c>
      <c r="H16" s="20">
        <f t="shared" si="9"/>
        <v>4097300</v>
      </c>
      <c r="I16" s="7">
        <f>SUM(H16+G16)</f>
        <v>8776000</v>
      </c>
      <c r="J16" s="21"/>
      <c r="K16" s="22">
        <v>33363</v>
      </c>
      <c r="L16" s="22">
        <v>17009</v>
      </c>
      <c r="M16" s="19">
        <f t="shared" si="8"/>
        <v>3336300</v>
      </c>
      <c r="N16" s="20">
        <f t="shared" si="8"/>
        <v>1700900</v>
      </c>
      <c r="O16" s="23">
        <v>2500000</v>
      </c>
      <c r="P16" s="7">
        <f t="shared" si="2"/>
        <v>7537200</v>
      </c>
      <c r="Q16" s="21"/>
      <c r="R16" s="15">
        <v>42853</v>
      </c>
      <c r="S16" s="22">
        <v>0</v>
      </c>
      <c r="T16" s="19">
        <v>0</v>
      </c>
      <c r="U16" s="19">
        <v>0</v>
      </c>
      <c r="V16" s="23">
        <v>2500000</v>
      </c>
      <c r="W16" s="7">
        <f t="shared" si="3"/>
        <v>2500000</v>
      </c>
      <c r="X16" s="21"/>
      <c r="Y16" s="22">
        <v>0</v>
      </c>
      <c r="Z16" s="22">
        <v>0</v>
      </c>
      <c r="AA16" s="19">
        <v>0</v>
      </c>
      <c r="AB16" s="19">
        <v>0</v>
      </c>
      <c r="AC16" s="23">
        <v>2500000</v>
      </c>
      <c r="AD16" s="7">
        <f t="shared" si="5"/>
        <v>2500000</v>
      </c>
      <c r="AE16" s="21"/>
    </row>
    <row r="17" spans="1:31" ht="21" customHeight="1">
      <c r="A17" s="14">
        <v>14</v>
      </c>
      <c r="B17" s="16" t="s">
        <v>34</v>
      </c>
      <c r="C17" s="28" t="s">
        <v>32</v>
      </c>
      <c r="D17" s="18" t="s">
        <v>17</v>
      </c>
      <c r="E17" s="15">
        <v>50408</v>
      </c>
      <c r="F17" s="15">
        <v>51475</v>
      </c>
      <c r="G17" s="19">
        <f t="shared" si="9"/>
        <v>5040800</v>
      </c>
      <c r="H17" s="20">
        <f t="shared" si="9"/>
        <v>5147500</v>
      </c>
      <c r="I17" s="7">
        <f>SUM(H17+G17)</f>
        <v>10188300</v>
      </c>
      <c r="J17" s="21"/>
      <c r="K17" s="22">
        <v>43658</v>
      </c>
      <c r="L17" s="22">
        <v>22874</v>
      </c>
      <c r="M17" s="19">
        <v>0</v>
      </c>
      <c r="N17" s="20">
        <v>0</v>
      </c>
      <c r="O17" s="23">
        <v>2500000</v>
      </c>
      <c r="P17" s="7">
        <f t="shared" si="2"/>
        <v>2500000</v>
      </c>
      <c r="Q17" s="21"/>
      <c r="R17" s="15">
        <v>32868</v>
      </c>
      <c r="S17" s="22">
        <v>0</v>
      </c>
      <c r="T17" s="19">
        <f>SUM(R17*150)</f>
        <v>4930200</v>
      </c>
      <c r="U17" s="19">
        <f>SUM(S17*150)</f>
        <v>0</v>
      </c>
      <c r="V17" s="23">
        <v>2500000</v>
      </c>
      <c r="W17" s="7">
        <f t="shared" si="3"/>
        <v>7430200</v>
      </c>
      <c r="X17" s="21"/>
      <c r="Y17" s="22">
        <v>0</v>
      </c>
      <c r="Z17" s="22">
        <v>0</v>
      </c>
      <c r="AA17" s="19">
        <f>SUM(Y17*150)</f>
        <v>0</v>
      </c>
      <c r="AB17" s="19">
        <f>SUM(Z17*150)</f>
        <v>0</v>
      </c>
      <c r="AC17" s="23">
        <v>2500000</v>
      </c>
      <c r="AD17" s="7">
        <f t="shared" si="5"/>
        <v>2500000</v>
      </c>
      <c r="AE17" s="21"/>
    </row>
    <row r="18" spans="1:31" ht="21" customHeight="1">
      <c r="A18" s="14">
        <v>15</v>
      </c>
      <c r="B18" s="16" t="s">
        <v>33</v>
      </c>
      <c r="C18" s="28" t="s">
        <v>55</v>
      </c>
      <c r="D18" s="18" t="s">
        <v>48</v>
      </c>
      <c r="E18" s="15">
        <v>54829</v>
      </c>
      <c r="F18" s="15">
        <v>49319</v>
      </c>
      <c r="G18" s="19">
        <f t="shared" si="9"/>
        <v>5482900</v>
      </c>
      <c r="H18" s="20">
        <f t="shared" si="9"/>
        <v>4931900</v>
      </c>
      <c r="I18" s="7">
        <f>SUM(H18+G18)</f>
        <v>10414800</v>
      </c>
      <c r="J18" s="21"/>
      <c r="K18" s="22">
        <v>38549</v>
      </c>
      <c r="L18" s="22">
        <v>20745</v>
      </c>
      <c r="M18" s="19">
        <v>0</v>
      </c>
      <c r="N18" s="20">
        <v>0</v>
      </c>
      <c r="O18" s="23">
        <v>2500000</v>
      </c>
      <c r="P18" s="7">
        <f t="shared" si="2"/>
        <v>2500000</v>
      </c>
      <c r="Q18" s="21"/>
      <c r="R18" s="15">
        <v>27575</v>
      </c>
      <c r="S18" s="22">
        <v>0</v>
      </c>
      <c r="T18" s="19">
        <v>0</v>
      </c>
      <c r="U18" s="19">
        <v>0</v>
      </c>
      <c r="V18" s="23">
        <v>2500000</v>
      </c>
      <c r="W18" s="7">
        <f t="shared" si="3"/>
        <v>2500000</v>
      </c>
      <c r="X18" s="21"/>
      <c r="Y18" s="22">
        <v>0</v>
      </c>
      <c r="Z18" s="22">
        <v>0</v>
      </c>
      <c r="AA18" s="19">
        <v>0</v>
      </c>
      <c r="AB18" s="19">
        <v>0</v>
      </c>
      <c r="AC18" s="23">
        <v>2500000</v>
      </c>
      <c r="AD18" s="7">
        <f t="shared" si="5"/>
        <v>2500000</v>
      </c>
      <c r="AE18" s="21"/>
    </row>
    <row r="19" spans="1:31" ht="21" customHeight="1">
      <c r="A19" s="14">
        <v>16</v>
      </c>
      <c r="B19" s="16" t="s">
        <v>33</v>
      </c>
      <c r="C19" s="28" t="s">
        <v>54</v>
      </c>
      <c r="D19" s="18" t="s">
        <v>41</v>
      </c>
      <c r="E19" s="15">
        <v>0</v>
      </c>
      <c r="F19" s="15"/>
      <c r="G19" s="19">
        <f t="shared" si="9"/>
        <v>0</v>
      </c>
      <c r="H19" s="20">
        <f t="shared" si="9"/>
        <v>0</v>
      </c>
      <c r="I19" s="7">
        <f>SUM(H19+G19)</f>
        <v>0</v>
      </c>
      <c r="J19" s="21"/>
      <c r="K19" s="22">
        <v>40289</v>
      </c>
      <c r="L19" s="22">
        <v>21200</v>
      </c>
      <c r="M19" s="19">
        <v>0</v>
      </c>
      <c r="N19" s="20">
        <v>0</v>
      </c>
      <c r="O19" s="23">
        <v>2500000</v>
      </c>
      <c r="P19" s="7">
        <f t="shared" si="2"/>
        <v>2500000</v>
      </c>
      <c r="Q19" s="21"/>
      <c r="R19" s="15">
        <v>31475</v>
      </c>
      <c r="S19" s="22">
        <v>0</v>
      </c>
      <c r="T19" s="19">
        <f>SUM(R19*100)</f>
        <v>3147500</v>
      </c>
      <c r="U19" s="19">
        <f>SUM(S19*100)</f>
        <v>0</v>
      </c>
      <c r="V19" s="23">
        <v>2500000</v>
      </c>
      <c r="W19" s="7">
        <f t="shared" si="3"/>
        <v>5647500</v>
      </c>
      <c r="X19" s="21"/>
      <c r="Y19" s="22">
        <v>0</v>
      </c>
      <c r="Z19" s="22">
        <v>0</v>
      </c>
      <c r="AA19" s="19">
        <f>SUM(Y19*100)</f>
        <v>0</v>
      </c>
      <c r="AB19" s="19">
        <f>SUM(Z19*100)</f>
        <v>0</v>
      </c>
      <c r="AC19" s="23">
        <v>2500000</v>
      </c>
      <c r="AD19" s="7">
        <f t="shared" si="5"/>
        <v>2500000</v>
      </c>
      <c r="AE19" s="21"/>
    </row>
    <row r="20" spans="1:31" ht="21" customHeight="1">
      <c r="A20" s="14">
        <v>17</v>
      </c>
      <c r="B20" s="16" t="s">
        <v>56</v>
      </c>
      <c r="C20" s="28" t="s">
        <v>63</v>
      </c>
      <c r="D20" s="18" t="s">
        <v>22</v>
      </c>
      <c r="E20" s="15"/>
      <c r="F20" s="15"/>
      <c r="G20" s="19">
        <f t="shared" si="9"/>
        <v>0</v>
      </c>
      <c r="H20" s="20">
        <f t="shared" si="9"/>
        <v>0</v>
      </c>
      <c r="I20" s="7">
        <f>SUM(H20+G20)</f>
        <v>0</v>
      </c>
      <c r="J20" s="21"/>
      <c r="K20" s="22">
        <v>3920</v>
      </c>
      <c r="L20" s="22">
        <v>22914</v>
      </c>
      <c r="M20" s="19">
        <v>0</v>
      </c>
      <c r="N20" s="20">
        <v>0</v>
      </c>
      <c r="O20" s="23">
        <v>2500000</v>
      </c>
      <c r="P20" s="7">
        <f t="shared" si="2"/>
        <v>2500000</v>
      </c>
      <c r="Q20" s="21"/>
      <c r="R20" s="15">
        <v>35384</v>
      </c>
      <c r="S20" s="22">
        <v>0</v>
      </c>
      <c r="T20" s="19">
        <f t="shared" si="6"/>
        <v>3538400</v>
      </c>
      <c r="U20" s="19">
        <f t="shared" si="6"/>
        <v>0</v>
      </c>
      <c r="V20" s="23">
        <v>2500000</v>
      </c>
      <c r="W20" s="7">
        <f t="shared" si="3"/>
        <v>6038400</v>
      </c>
      <c r="X20" s="21"/>
      <c r="Y20" s="22">
        <v>0</v>
      </c>
      <c r="Z20" s="22">
        <v>0</v>
      </c>
      <c r="AA20" s="19">
        <f>SUM(Y20*100)</f>
        <v>0</v>
      </c>
      <c r="AB20" s="19">
        <f>SUM(Z20*100)</f>
        <v>0</v>
      </c>
      <c r="AC20" s="23">
        <v>2500000</v>
      </c>
      <c r="AD20" s="7">
        <f t="shared" si="5"/>
        <v>2500000</v>
      </c>
      <c r="AE20" s="21"/>
    </row>
    <row r="21" spans="1:31" ht="21" customHeight="1">
      <c r="A21" s="14">
        <v>18</v>
      </c>
      <c r="B21" s="16" t="s">
        <v>2</v>
      </c>
      <c r="C21" s="28" t="s">
        <v>11</v>
      </c>
      <c r="D21" s="18"/>
      <c r="E21" s="15"/>
      <c r="F21" s="15"/>
      <c r="G21" s="19"/>
      <c r="H21" s="20"/>
      <c r="I21" s="7"/>
      <c r="J21" s="21"/>
      <c r="K21" s="22">
        <v>0</v>
      </c>
      <c r="L21" s="22">
        <v>0</v>
      </c>
      <c r="M21" s="19">
        <v>0</v>
      </c>
      <c r="N21" s="20">
        <v>0</v>
      </c>
      <c r="O21" s="23">
        <v>0</v>
      </c>
      <c r="P21" s="7">
        <f t="shared" si="2"/>
        <v>0</v>
      </c>
      <c r="Q21" s="21"/>
      <c r="R21" s="15">
        <v>30742</v>
      </c>
      <c r="S21" s="22">
        <v>0</v>
      </c>
      <c r="T21" s="19">
        <v>0</v>
      </c>
      <c r="U21" s="19">
        <v>0</v>
      </c>
      <c r="V21" s="23">
        <v>2500000</v>
      </c>
      <c r="W21" s="7">
        <f t="shared" si="3"/>
        <v>2500000</v>
      </c>
      <c r="X21" s="21"/>
      <c r="Y21" s="22">
        <v>0</v>
      </c>
      <c r="Z21" s="22">
        <v>0</v>
      </c>
      <c r="AA21" s="19">
        <v>0</v>
      </c>
      <c r="AB21" s="19">
        <v>0</v>
      </c>
      <c r="AC21" s="23">
        <v>2500000</v>
      </c>
      <c r="AD21" s="7">
        <f t="shared" si="5"/>
        <v>2500000</v>
      </c>
      <c r="AE21" s="21"/>
    </row>
    <row r="22" spans="1:31" ht="21" customHeight="1">
      <c r="A22" s="14">
        <v>19</v>
      </c>
      <c r="B22" s="16" t="s">
        <v>2</v>
      </c>
      <c r="C22" s="28" t="s">
        <v>10</v>
      </c>
      <c r="D22" s="18"/>
      <c r="E22" s="15"/>
      <c r="F22" s="15"/>
      <c r="G22" s="19"/>
      <c r="H22" s="20"/>
      <c r="I22" s="7"/>
      <c r="J22" s="21"/>
      <c r="K22" s="22">
        <v>0</v>
      </c>
      <c r="L22" s="22">
        <v>0</v>
      </c>
      <c r="M22" s="19">
        <f aca="true" t="shared" si="10" ref="M22:N24">SUM(K22*100)</f>
        <v>0</v>
      </c>
      <c r="N22" s="20">
        <f t="shared" si="10"/>
        <v>0</v>
      </c>
      <c r="O22" s="23">
        <v>0</v>
      </c>
      <c r="P22" s="7">
        <f t="shared" si="2"/>
        <v>0</v>
      </c>
      <c r="Q22" s="21"/>
      <c r="R22" s="15">
        <v>35028</v>
      </c>
      <c r="S22" s="22">
        <v>0</v>
      </c>
      <c r="T22" s="19">
        <v>0</v>
      </c>
      <c r="U22" s="19">
        <v>0</v>
      </c>
      <c r="V22" s="23">
        <v>2500000</v>
      </c>
      <c r="W22" s="7">
        <f t="shared" si="3"/>
        <v>2500000</v>
      </c>
      <c r="X22" s="21"/>
      <c r="Y22" s="22">
        <v>0</v>
      </c>
      <c r="Z22" s="22">
        <v>0</v>
      </c>
      <c r="AA22" s="19">
        <v>0</v>
      </c>
      <c r="AB22" s="19">
        <v>0</v>
      </c>
      <c r="AC22" s="23">
        <v>2500000</v>
      </c>
      <c r="AD22" s="7">
        <f t="shared" si="5"/>
        <v>2500000</v>
      </c>
      <c r="AE22" s="21"/>
    </row>
    <row r="23" spans="1:31" ht="21" customHeight="1">
      <c r="A23" s="14">
        <v>20</v>
      </c>
      <c r="B23" s="16" t="s">
        <v>65</v>
      </c>
      <c r="C23" s="28" t="s">
        <v>64</v>
      </c>
      <c r="D23" s="18"/>
      <c r="E23" s="15"/>
      <c r="F23" s="15"/>
      <c r="G23" s="19"/>
      <c r="H23" s="20"/>
      <c r="I23" s="7"/>
      <c r="J23" s="21"/>
      <c r="K23" s="22">
        <v>0</v>
      </c>
      <c r="L23" s="22">
        <v>0</v>
      </c>
      <c r="M23" s="19">
        <f t="shared" si="10"/>
        <v>0</v>
      </c>
      <c r="N23" s="20">
        <f t="shared" si="10"/>
        <v>0</v>
      </c>
      <c r="O23" s="23">
        <v>0</v>
      </c>
      <c r="P23" s="7">
        <f t="shared" si="2"/>
        <v>0</v>
      </c>
      <c r="Q23" s="21"/>
      <c r="R23" s="28">
        <v>2460</v>
      </c>
      <c r="S23" s="22">
        <v>0</v>
      </c>
      <c r="T23" s="19">
        <v>0</v>
      </c>
      <c r="U23" s="19">
        <v>0</v>
      </c>
      <c r="V23" s="23">
        <v>2500000</v>
      </c>
      <c r="W23" s="7">
        <f t="shared" si="3"/>
        <v>2500000</v>
      </c>
      <c r="X23" s="21"/>
      <c r="Y23" s="22">
        <v>0</v>
      </c>
      <c r="Z23" s="22">
        <v>0</v>
      </c>
      <c r="AA23" s="19">
        <v>0</v>
      </c>
      <c r="AB23" s="19">
        <v>0</v>
      </c>
      <c r="AC23" s="23">
        <v>2500000</v>
      </c>
      <c r="AD23" s="7">
        <f t="shared" si="5"/>
        <v>2500000</v>
      </c>
      <c r="AE23" s="21"/>
    </row>
    <row r="24" spans="1:31" ht="21" customHeight="1">
      <c r="A24" s="14">
        <v>21</v>
      </c>
      <c r="B24" s="16"/>
      <c r="C24" s="17"/>
      <c r="D24" s="18"/>
      <c r="E24" s="15"/>
      <c r="F24" s="15"/>
      <c r="G24" s="19">
        <f>SUM(E24*100)</f>
        <v>0</v>
      </c>
      <c r="H24" s="20">
        <f>SUM(F24*100)</f>
        <v>0</v>
      </c>
      <c r="I24" s="7">
        <f>SUM(H24+G24)</f>
        <v>0</v>
      </c>
      <c r="J24" s="21"/>
      <c r="K24" s="22">
        <v>0</v>
      </c>
      <c r="L24" s="22">
        <v>0</v>
      </c>
      <c r="M24" s="19">
        <f t="shared" si="10"/>
        <v>0</v>
      </c>
      <c r="N24" s="20">
        <f t="shared" si="10"/>
        <v>0</v>
      </c>
      <c r="O24" s="23">
        <v>0</v>
      </c>
      <c r="P24" s="7">
        <f t="shared" si="2"/>
        <v>0</v>
      </c>
      <c r="Q24" s="21"/>
      <c r="R24" s="22">
        <v>0</v>
      </c>
      <c r="S24" s="22">
        <v>0</v>
      </c>
      <c r="T24" s="19">
        <f t="shared" si="6"/>
        <v>0</v>
      </c>
      <c r="U24" s="19">
        <f t="shared" si="6"/>
        <v>0</v>
      </c>
      <c r="V24" s="23">
        <v>0</v>
      </c>
      <c r="W24" s="7">
        <f t="shared" si="3"/>
        <v>0</v>
      </c>
      <c r="X24" s="21"/>
      <c r="Y24" s="22">
        <v>0</v>
      </c>
      <c r="Z24" s="22">
        <v>0</v>
      </c>
      <c r="AA24" s="19">
        <f>SUM(Y24*100)</f>
        <v>0</v>
      </c>
      <c r="AB24" s="19">
        <f>SUM(Z24*100)</f>
        <v>0</v>
      </c>
      <c r="AC24" s="23">
        <v>2500000</v>
      </c>
      <c r="AD24" s="7">
        <f t="shared" si="5"/>
        <v>2500000</v>
      </c>
      <c r="AE24" s="21"/>
    </row>
    <row r="25" spans="1:31" ht="22.5" customHeight="1">
      <c r="A25" s="14"/>
      <c r="B25" s="16"/>
      <c r="C25" s="24"/>
      <c r="D25" s="10" t="s">
        <v>20</v>
      </c>
      <c r="E25" s="11">
        <f>SUM(E4:E24)</f>
        <v>280006</v>
      </c>
      <c r="F25" s="11">
        <f>SUM(F4:F24)</f>
        <v>316619</v>
      </c>
      <c r="G25" s="12">
        <f>SUM(G4:G24)</f>
        <v>28000600</v>
      </c>
      <c r="H25" s="12">
        <f>SUM(H4:H24)</f>
        <v>31661900</v>
      </c>
      <c r="I25" s="13">
        <f>SUM(H25+G25)</f>
        <v>59662500</v>
      </c>
      <c r="J25" s="10" t="s">
        <v>20</v>
      </c>
      <c r="K25" s="26">
        <f aca="true" t="shared" si="11" ref="K25:P25">SUM(K4:K24)</f>
        <v>495792</v>
      </c>
      <c r="L25" s="26">
        <f t="shared" si="11"/>
        <v>324279</v>
      </c>
      <c r="M25" s="25">
        <f t="shared" si="11"/>
        <v>28788850</v>
      </c>
      <c r="N25" s="25">
        <f t="shared" si="11"/>
        <v>18910800</v>
      </c>
      <c r="O25" s="25">
        <f t="shared" si="11"/>
        <v>37500000</v>
      </c>
      <c r="P25" s="25">
        <f t="shared" si="11"/>
        <v>85199650</v>
      </c>
      <c r="Q25" s="27" t="s">
        <v>20</v>
      </c>
      <c r="R25" s="26">
        <f aca="true" t="shared" si="12" ref="R25:W25">SUM(R4:R24)</f>
        <v>650621</v>
      </c>
      <c r="S25" s="26">
        <f t="shared" si="12"/>
        <v>0</v>
      </c>
      <c r="T25" s="25">
        <f t="shared" si="12"/>
        <v>42353500</v>
      </c>
      <c r="U25" s="25">
        <f t="shared" si="12"/>
        <v>0</v>
      </c>
      <c r="V25" s="25">
        <f t="shared" si="12"/>
        <v>50000000</v>
      </c>
      <c r="W25" s="25">
        <f t="shared" si="12"/>
        <v>92353500</v>
      </c>
      <c r="X25" s="27" t="s">
        <v>20</v>
      </c>
      <c r="Y25" s="26">
        <f aca="true" t="shared" si="13" ref="Y25:AD25">SUM(Y4:Y24)</f>
        <v>0</v>
      </c>
      <c r="Z25" s="26">
        <f t="shared" si="13"/>
        <v>0</v>
      </c>
      <c r="AA25" s="25">
        <f t="shared" si="13"/>
        <v>0</v>
      </c>
      <c r="AB25" s="25">
        <f t="shared" si="13"/>
        <v>0</v>
      </c>
      <c r="AC25" s="25">
        <f t="shared" si="13"/>
        <v>52500000</v>
      </c>
      <c r="AD25" s="25">
        <f t="shared" si="13"/>
        <v>52500000</v>
      </c>
      <c r="AE25" s="27" t="s">
        <v>20</v>
      </c>
    </row>
    <row r="27" ht="12.75">
      <c r="T27" s="29"/>
    </row>
  </sheetData>
  <sheetProtection/>
  <mergeCells count="12">
    <mergeCell ref="R2:W2"/>
    <mergeCell ref="X2:X3"/>
    <mergeCell ref="AE2:AE3"/>
    <mergeCell ref="A2:A3"/>
    <mergeCell ref="B2:B3"/>
    <mergeCell ref="C2:C3"/>
    <mergeCell ref="D2:D3"/>
    <mergeCell ref="Y2:AD2"/>
    <mergeCell ref="E2:I2"/>
    <mergeCell ref="J2:J3"/>
    <mergeCell ref="Q2:Q3"/>
    <mergeCell ref="K2:P2"/>
  </mergeCells>
  <printOptions/>
  <pageMargins left="0.45" right="0.2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6" sqref="I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7.28125" style="1" customWidth="1"/>
    <col min="4" max="4" width="13.57421875" style="1" customWidth="1"/>
    <col min="5" max="5" width="11.28125" style="0" customWidth="1"/>
    <col min="6" max="6" width="11.57421875" style="1" customWidth="1"/>
    <col min="7" max="7" width="13.421875" style="0" customWidth="1"/>
    <col min="8" max="8" width="56.00390625" style="0" customWidth="1"/>
  </cols>
  <sheetData>
    <row r="1" spans="1:5" ht="15">
      <c r="A1" s="37" t="s">
        <v>75</v>
      </c>
      <c r="B1" s="37"/>
      <c r="C1" s="37"/>
      <c r="D1" s="37"/>
      <c r="E1" s="37"/>
    </row>
    <row r="2" spans="1:8" ht="22.5" customHeight="1">
      <c r="A2" s="34" t="s">
        <v>1</v>
      </c>
      <c r="B2" s="34" t="s">
        <v>4</v>
      </c>
      <c r="C2" s="34" t="s">
        <v>68</v>
      </c>
      <c r="D2" s="34" t="s">
        <v>35</v>
      </c>
      <c r="E2" s="35" t="s">
        <v>69</v>
      </c>
      <c r="F2" s="35" t="s">
        <v>76</v>
      </c>
      <c r="G2" s="35" t="s">
        <v>79</v>
      </c>
      <c r="H2" s="35" t="s">
        <v>80</v>
      </c>
    </row>
    <row r="3" spans="1:8" ht="17.25" customHeight="1">
      <c r="A3" s="32">
        <v>1</v>
      </c>
      <c r="B3" s="30" t="s">
        <v>12</v>
      </c>
      <c r="C3" s="31" t="s">
        <v>71</v>
      </c>
      <c r="D3" s="31" t="s">
        <v>70</v>
      </c>
      <c r="E3" s="33">
        <v>2014</v>
      </c>
      <c r="F3" s="36" t="s">
        <v>77</v>
      </c>
      <c r="G3" s="39" t="s">
        <v>115</v>
      </c>
      <c r="H3" s="41" t="s">
        <v>114</v>
      </c>
    </row>
    <row r="4" spans="1:8" ht="17.25" customHeight="1">
      <c r="A4" s="32">
        <v>2</v>
      </c>
      <c r="B4" s="30" t="s">
        <v>13</v>
      </c>
      <c r="C4" s="31" t="s">
        <v>71</v>
      </c>
      <c r="D4" s="31" t="s">
        <v>70</v>
      </c>
      <c r="E4" s="33">
        <v>2014</v>
      </c>
      <c r="F4" s="36" t="s">
        <v>77</v>
      </c>
      <c r="G4" s="39" t="s">
        <v>115</v>
      </c>
      <c r="H4" s="41" t="s">
        <v>114</v>
      </c>
    </row>
    <row r="5" spans="1:8" ht="17.25" customHeight="1">
      <c r="A5" s="32">
        <v>3</v>
      </c>
      <c r="B5" s="30" t="s">
        <v>36</v>
      </c>
      <c r="C5" s="31" t="s">
        <v>71</v>
      </c>
      <c r="D5" s="31" t="s">
        <v>70</v>
      </c>
      <c r="E5" s="33">
        <v>2014</v>
      </c>
      <c r="F5" s="36" t="s">
        <v>77</v>
      </c>
      <c r="G5" s="39" t="s">
        <v>115</v>
      </c>
      <c r="H5" s="41" t="s">
        <v>114</v>
      </c>
    </row>
    <row r="6" spans="1:8" ht="17.25" customHeight="1">
      <c r="A6" s="32">
        <v>4</v>
      </c>
      <c r="B6" s="30" t="s">
        <v>10</v>
      </c>
      <c r="C6" s="31" t="s">
        <v>71</v>
      </c>
      <c r="D6" s="31" t="s">
        <v>70</v>
      </c>
      <c r="E6" s="33">
        <v>2008</v>
      </c>
      <c r="F6" s="36" t="s">
        <v>77</v>
      </c>
      <c r="G6" s="39" t="s">
        <v>95</v>
      </c>
      <c r="H6" s="41" t="s">
        <v>108</v>
      </c>
    </row>
    <row r="7" spans="1:8" ht="17.25" customHeight="1">
      <c r="A7" s="32">
        <v>5</v>
      </c>
      <c r="B7" s="30" t="s">
        <v>74</v>
      </c>
      <c r="C7" s="31" t="s">
        <v>72</v>
      </c>
      <c r="D7" s="31" t="s">
        <v>73</v>
      </c>
      <c r="E7" s="33">
        <v>2014</v>
      </c>
      <c r="F7" s="36" t="s">
        <v>77</v>
      </c>
      <c r="G7" s="39" t="s">
        <v>98</v>
      </c>
      <c r="H7" s="41" t="s">
        <v>101</v>
      </c>
    </row>
    <row r="8" spans="1:8" ht="17.25" customHeight="1">
      <c r="A8" s="32">
        <v>6</v>
      </c>
      <c r="B8" s="30" t="s">
        <v>30</v>
      </c>
      <c r="C8" s="31" t="s">
        <v>71</v>
      </c>
      <c r="D8" s="31" t="s">
        <v>70</v>
      </c>
      <c r="E8" s="33">
        <v>2014</v>
      </c>
      <c r="F8" s="36" t="s">
        <v>77</v>
      </c>
      <c r="G8" s="39" t="s">
        <v>116</v>
      </c>
      <c r="H8" s="41" t="s">
        <v>117</v>
      </c>
    </row>
    <row r="9" spans="1:8" ht="17.25" customHeight="1">
      <c r="A9" s="32">
        <v>7</v>
      </c>
      <c r="B9" s="30" t="s">
        <v>67</v>
      </c>
      <c r="C9" s="31" t="s">
        <v>72</v>
      </c>
      <c r="D9" s="31" t="s">
        <v>70</v>
      </c>
      <c r="E9" s="33">
        <v>2014</v>
      </c>
      <c r="F9" s="36" t="s">
        <v>77</v>
      </c>
      <c r="G9" s="39" t="s">
        <v>116</v>
      </c>
      <c r="H9" s="41" t="s">
        <v>117</v>
      </c>
    </row>
    <row r="10" spans="1:8" ht="17.25" customHeight="1">
      <c r="A10" s="32">
        <v>8</v>
      </c>
      <c r="B10" s="30" t="s">
        <v>66</v>
      </c>
      <c r="C10" s="31" t="s">
        <v>72</v>
      </c>
      <c r="D10" s="31" t="s">
        <v>70</v>
      </c>
      <c r="E10" s="33">
        <v>2014</v>
      </c>
      <c r="F10" s="36" t="s">
        <v>77</v>
      </c>
      <c r="G10" s="39" t="s">
        <v>116</v>
      </c>
      <c r="H10" s="41" t="s">
        <v>117</v>
      </c>
    </row>
    <row r="11" spans="1:8" ht="17.25" customHeight="1">
      <c r="A11" s="32">
        <v>9</v>
      </c>
      <c r="B11" s="30" t="s">
        <v>28</v>
      </c>
      <c r="C11" s="31" t="s">
        <v>71</v>
      </c>
      <c r="D11" s="31" t="s">
        <v>70</v>
      </c>
      <c r="E11" s="33">
        <v>2014</v>
      </c>
      <c r="F11" s="36" t="s">
        <v>77</v>
      </c>
      <c r="G11" s="39" t="s">
        <v>116</v>
      </c>
      <c r="H11" s="41" t="s">
        <v>117</v>
      </c>
    </row>
    <row r="12" spans="1:8" ht="17.25" customHeight="1">
      <c r="A12" s="32">
        <v>10</v>
      </c>
      <c r="B12" s="30" t="s">
        <v>11</v>
      </c>
      <c r="C12" s="31" t="s">
        <v>71</v>
      </c>
      <c r="D12" s="31" t="s">
        <v>70</v>
      </c>
      <c r="E12" s="33">
        <v>2013</v>
      </c>
      <c r="F12" s="36" t="s">
        <v>77</v>
      </c>
      <c r="G12" s="39" t="s">
        <v>116</v>
      </c>
      <c r="H12" s="41" t="s">
        <v>117</v>
      </c>
    </row>
    <row r="13" spans="1:8" ht="17.25" customHeight="1">
      <c r="A13" s="32">
        <v>11</v>
      </c>
      <c r="B13" s="30" t="s">
        <v>63</v>
      </c>
      <c r="C13" s="31" t="s">
        <v>71</v>
      </c>
      <c r="D13" s="31" t="s">
        <v>70</v>
      </c>
      <c r="E13" s="33">
        <v>2014</v>
      </c>
      <c r="F13" s="36" t="s">
        <v>77</v>
      </c>
      <c r="G13" s="39" t="s">
        <v>86</v>
      </c>
      <c r="H13" s="41" t="s">
        <v>87</v>
      </c>
    </row>
    <row r="14" spans="1:8" ht="17.25" customHeight="1">
      <c r="A14" s="32">
        <v>12</v>
      </c>
      <c r="B14" s="30" t="s">
        <v>55</v>
      </c>
      <c r="C14" s="31" t="s">
        <v>72</v>
      </c>
      <c r="D14" s="31" t="s">
        <v>70</v>
      </c>
      <c r="E14" s="33">
        <v>2014</v>
      </c>
      <c r="F14" s="36" t="s">
        <v>77</v>
      </c>
      <c r="G14" s="39" t="s">
        <v>112</v>
      </c>
      <c r="H14" s="41" t="s">
        <v>113</v>
      </c>
    </row>
    <row r="15" spans="1:8" ht="17.25" customHeight="1">
      <c r="A15" s="32">
        <v>13</v>
      </c>
      <c r="B15" s="30" t="s">
        <v>39</v>
      </c>
      <c r="C15" s="31" t="s">
        <v>71</v>
      </c>
      <c r="D15" s="31" t="s">
        <v>70</v>
      </c>
      <c r="E15" s="33">
        <v>2014</v>
      </c>
      <c r="F15" s="36" t="s">
        <v>77</v>
      </c>
      <c r="G15" s="39" t="s">
        <v>111</v>
      </c>
      <c r="H15" s="41" t="s">
        <v>110</v>
      </c>
    </row>
    <row r="16" spans="1:8" ht="15">
      <c r="A16" s="32">
        <v>14</v>
      </c>
      <c r="B16" s="38" t="s">
        <v>78</v>
      </c>
      <c r="C16" s="31" t="s">
        <v>71</v>
      </c>
      <c r="D16" s="31" t="s">
        <v>70</v>
      </c>
      <c r="E16" s="33">
        <v>2012</v>
      </c>
      <c r="F16" s="36" t="s">
        <v>77</v>
      </c>
      <c r="G16" s="39" t="s">
        <v>96</v>
      </c>
      <c r="H16" s="41" t="s">
        <v>99</v>
      </c>
    </row>
    <row r="17" spans="1:8" ht="15">
      <c r="A17" s="32">
        <v>15</v>
      </c>
      <c r="B17" s="30" t="s">
        <v>29</v>
      </c>
      <c r="C17" s="31" t="s">
        <v>72</v>
      </c>
      <c r="D17" s="31" t="s">
        <v>70</v>
      </c>
      <c r="E17" s="33">
        <v>2014</v>
      </c>
      <c r="F17" s="36" t="s">
        <v>77</v>
      </c>
      <c r="G17" s="39" t="s">
        <v>106</v>
      </c>
      <c r="H17" s="41" t="s">
        <v>107</v>
      </c>
    </row>
    <row r="18" spans="1:8" ht="16.5" customHeight="1">
      <c r="A18" s="32">
        <v>16</v>
      </c>
      <c r="B18" s="30" t="s">
        <v>38</v>
      </c>
      <c r="C18" s="31" t="s">
        <v>72</v>
      </c>
      <c r="D18" s="31" t="s">
        <v>73</v>
      </c>
      <c r="E18" s="33">
        <v>2013</v>
      </c>
      <c r="F18" s="36" t="s">
        <v>77</v>
      </c>
      <c r="G18" s="39" t="s">
        <v>86</v>
      </c>
      <c r="H18" s="41" t="s">
        <v>103</v>
      </c>
    </row>
    <row r="19" spans="1:8" ht="16.5" customHeight="1">
      <c r="A19" s="32">
        <v>17</v>
      </c>
      <c r="B19" s="30" t="s">
        <v>54</v>
      </c>
      <c r="C19" s="31" t="s">
        <v>72</v>
      </c>
      <c r="D19" s="31" t="s">
        <v>70</v>
      </c>
      <c r="E19" s="33">
        <v>2014</v>
      </c>
      <c r="F19" s="36" t="s">
        <v>77</v>
      </c>
      <c r="G19" s="39" t="s">
        <v>90</v>
      </c>
      <c r="H19" s="41" t="s">
        <v>109</v>
      </c>
    </row>
  </sheetData>
  <sheetProtection/>
  <printOptions/>
  <pageMargins left="0.45" right="0" top="0.75" bottom="0.75" header="0.3" footer="0.3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J13" sqref="J1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7.28125" style="1" customWidth="1"/>
    <col min="4" max="4" width="13.57421875" style="1" customWidth="1"/>
    <col min="5" max="5" width="11.28125" style="0" customWidth="1"/>
    <col min="6" max="6" width="11.57421875" style="1" customWidth="1"/>
    <col min="7" max="7" width="13.421875" style="0" customWidth="1"/>
    <col min="8" max="8" width="56.57421875" style="0" customWidth="1"/>
  </cols>
  <sheetData>
    <row r="1" spans="1:5" ht="18.75" customHeight="1">
      <c r="A1" s="37" t="s">
        <v>75</v>
      </c>
      <c r="B1" s="37"/>
      <c r="C1" s="37"/>
      <c r="D1" s="37"/>
      <c r="E1" s="37"/>
    </row>
    <row r="2" spans="1:8" ht="22.5" customHeight="1">
      <c r="A2" s="34" t="s">
        <v>1</v>
      </c>
      <c r="B2" s="34" t="s">
        <v>4</v>
      </c>
      <c r="C2" s="34" t="s">
        <v>68</v>
      </c>
      <c r="D2" s="34" t="s">
        <v>35</v>
      </c>
      <c r="E2" s="35" t="s">
        <v>69</v>
      </c>
      <c r="F2" s="35" t="s">
        <v>76</v>
      </c>
      <c r="G2" s="35" t="s">
        <v>79</v>
      </c>
      <c r="H2" s="35" t="s">
        <v>80</v>
      </c>
    </row>
    <row r="3" spans="1:8" ht="17.25" customHeight="1">
      <c r="A3" s="32">
        <v>1</v>
      </c>
      <c r="B3" s="30" t="s">
        <v>30</v>
      </c>
      <c r="C3" s="31" t="s">
        <v>71</v>
      </c>
      <c r="D3" s="31" t="s">
        <v>70</v>
      </c>
      <c r="E3" s="33">
        <v>2014</v>
      </c>
      <c r="F3" s="36" t="s">
        <v>77</v>
      </c>
      <c r="G3" s="39" t="s">
        <v>85</v>
      </c>
      <c r="H3" s="41" t="s">
        <v>94</v>
      </c>
    </row>
    <row r="4" spans="1:8" ht="17.25" customHeight="1">
      <c r="A4" s="32">
        <v>2</v>
      </c>
      <c r="B4" s="30" t="s">
        <v>67</v>
      </c>
      <c r="C4" s="31" t="s">
        <v>72</v>
      </c>
      <c r="D4" s="31" t="s">
        <v>70</v>
      </c>
      <c r="E4" s="33">
        <v>2014</v>
      </c>
      <c r="F4" s="36" t="s">
        <v>77</v>
      </c>
      <c r="G4" s="39" t="s">
        <v>85</v>
      </c>
      <c r="H4" s="41" t="s">
        <v>94</v>
      </c>
    </row>
    <row r="5" spans="1:8" ht="17.25" customHeight="1">
      <c r="A5" s="32">
        <v>3</v>
      </c>
      <c r="B5" s="30" t="s">
        <v>29</v>
      </c>
      <c r="C5" s="31" t="s">
        <v>72</v>
      </c>
      <c r="D5" s="31" t="s">
        <v>70</v>
      </c>
      <c r="E5" s="33">
        <v>2014</v>
      </c>
      <c r="F5" s="36" t="s">
        <v>77</v>
      </c>
      <c r="G5" s="39" t="s">
        <v>85</v>
      </c>
      <c r="H5" s="41" t="s">
        <v>94</v>
      </c>
    </row>
    <row r="6" spans="1:8" ht="17.25" customHeight="1">
      <c r="A6" s="32">
        <v>4</v>
      </c>
      <c r="B6" s="30" t="s">
        <v>12</v>
      </c>
      <c r="C6" s="31" t="s">
        <v>71</v>
      </c>
      <c r="D6" s="31" t="s">
        <v>70</v>
      </c>
      <c r="E6" s="33">
        <v>2014</v>
      </c>
      <c r="F6" s="36" t="s">
        <v>77</v>
      </c>
      <c r="G6" s="39" t="s">
        <v>85</v>
      </c>
      <c r="H6" s="41" t="s">
        <v>100</v>
      </c>
    </row>
    <row r="7" spans="1:8" ht="17.25" customHeight="1">
      <c r="A7" s="32">
        <v>5</v>
      </c>
      <c r="B7" s="30" t="s">
        <v>13</v>
      </c>
      <c r="C7" s="31" t="s">
        <v>71</v>
      </c>
      <c r="D7" s="31" t="s">
        <v>70</v>
      </c>
      <c r="E7" s="33">
        <v>2014</v>
      </c>
      <c r="F7" s="36" t="s">
        <v>77</v>
      </c>
      <c r="G7" s="39" t="s">
        <v>85</v>
      </c>
      <c r="H7" s="41" t="s">
        <v>100</v>
      </c>
    </row>
    <row r="8" spans="1:8" ht="17.25" customHeight="1">
      <c r="A8" s="32">
        <v>6</v>
      </c>
      <c r="B8" s="30" t="s">
        <v>63</v>
      </c>
      <c r="C8" s="31" t="s">
        <v>71</v>
      </c>
      <c r="D8" s="31" t="s">
        <v>70</v>
      </c>
      <c r="E8" s="33">
        <v>2014</v>
      </c>
      <c r="F8" s="36" t="s">
        <v>77</v>
      </c>
      <c r="G8" s="39" t="s">
        <v>86</v>
      </c>
      <c r="H8" s="41" t="s">
        <v>87</v>
      </c>
    </row>
    <row r="9" spans="1:8" ht="17.25" customHeight="1">
      <c r="A9" s="32">
        <v>7</v>
      </c>
      <c r="B9" s="30" t="s">
        <v>38</v>
      </c>
      <c r="C9" s="31" t="s">
        <v>72</v>
      </c>
      <c r="D9" s="31" t="s">
        <v>73</v>
      </c>
      <c r="E9" s="33">
        <v>2013</v>
      </c>
      <c r="F9" s="36" t="s">
        <v>77</v>
      </c>
      <c r="G9" s="39" t="s">
        <v>86</v>
      </c>
      <c r="H9" s="41" t="s">
        <v>103</v>
      </c>
    </row>
    <row r="10" spans="1:8" ht="17.25" customHeight="1">
      <c r="A10" s="32">
        <v>8</v>
      </c>
      <c r="B10" s="30" t="s">
        <v>64</v>
      </c>
      <c r="C10" s="31" t="s">
        <v>62</v>
      </c>
      <c r="D10" s="31" t="s">
        <v>70</v>
      </c>
      <c r="E10" s="33">
        <v>2014</v>
      </c>
      <c r="F10" s="36" t="s">
        <v>77</v>
      </c>
      <c r="G10" s="39" t="s">
        <v>97</v>
      </c>
      <c r="H10" s="41" t="s">
        <v>81</v>
      </c>
    </row>
    <row r="11" spans="1:8" ht="17.25" customHeight="1">
      <c r="A11" s="32">
        <v>9</v>
      </c>
      <c r="B11" s="38" t="s">
        <v>88</v>
      </c>
      <c r="C11" s="31" t="s">
        <v>62</v>
      </c>
      <c r="D11" s="31" t="s">
        <v>70</v>
      </c>
      <c r="E11" s="33">
        <v>2008</v>
      </c>
      <c r="F11" s="36" t="s">
        <v>77</v>
      </c>
      <c r="G11" s="39" t="s">
        <v>97</v>
      </c>
      <c r="H11" s="41" t="s">
        <v>81</v>
      </c>
    </row>
    <row r="12" spans="1:8" ht="17.25" customHeight="1">
      <c r="A12" s="32">
        <v>10</v>
      </c>
      <c r="B12" s="40" t="s">
        <v>89</v>
      </c>
      <c r="C12" s="31" t="s">
        <v>62</v>
      </c>
      <c r="D12" s="31" t="s">
        <v>70</v>
      </c>
      <c r="E12" s="31">
        <v>2008</v>
      </c>
      <c r="F12" s="28" t="s">
        <v>77</v>
      </c>
      <c r="G12" s="39" t="s">
        <v>97</v>
      </c>
      <c r="H12" s="41" t="s">
        <v>81</v>
      </c>
    </row>
    <row r="13" spans="1:8" ht="17.25" customHeight="1">
      <c r="A13" s="32">
        <v>11</v>
      </c>
      <c r="B13" s="30" t="s">
        <v>10</v>
      </c>
      <c r="C13" s="31" t="s">
        <v>71</v>
      </c>
      <c r="D13" s="31" t="s">
        <v>70</v>
      </c>
      <c r="E13" s="33">
        <v>2008</v>
      </c>
      <c r="F13" s="36" t="s">
        <v>77</v>
      </c>
      <c r="G13" s="39" t="s">
        <v>95</v>
      </c>
      <c r="H13" s="41" t="s">
        <v>82</v>
      </c>
    </row>
    <row r="14" spans="1:8" ht="17.25" customHeight="1">
      <c r="A14" s="32">
        <v>12</v>
      </c>
      <c r="B14" s="30" t="s">
        <v>54</v>
      </c>
      <c r="C14" s="31" t="s">
        <v>72</v>
      </c>
      <c r="D14" s="31" t="s">
        <v>70</v>
      </c>
      <c r="E14" s="33">
        <v>2014</v>
      </c>
      <c r="F14" s="36" t="s">
        <v>77</v>
      </c>
      <c r="G14" s="39" t="s">
        <v>90</v>
      </c>
      <c r="H14" s="41" t="s">
        <v>93</v>
      </c>
    </row>
    <row r="15" spans="1:8" ht="17.25" customHeight="1">
      <c r="A15" s="32">
        <v>13</v>
      </c>
      <c r="B15" s="30" t="s">
        <v>55</v>
      </c>
      <c r="C15" s="31" t="s">
        <v>72</v>
      </c>
      <c r="D15" s="31" t="s">
        <v>70</v>
      </c>
      <c r="E15" s="33">
        <v>2014</v>
      </c>
      <c r="F15" s="36" t="s">
        <v>77</v>
      </c>
      <c r="G15" s="39" t="s">
        <v>90</v>
      </c>
      <c r="H15" s="41" t="s">
        <v>93</v>
      </c>
    </row>
    <row r="16" spans="1:8" ht="17.25" customHeight="1">
      <c r="A16" s="32">
        <v>14</v>
      </c>
      <c r="B16" s="30" t="s">
        <v>66</v>
      </c>
      <c r="C16" s="31" t="s">
        <v>72</v>
      </c>
      <c r="D16" s="31" t="s">
        <v>70</v>
      </c>
      <c r="E16" s="33">
        <v>2014</v>
      </c>
      <c r="F16" s="36" t="s">
        <v>77</v>
      </c>
      <c r="G16" s="39" t="s">
        <v>84</v>
      </c>
      <c r="H16" s="41" t="s">
        <v>102</v>
      </c>
    </row>
    <row r="17" spans="1:8" ht="17.25" customHeight="1">
      <c r="A17" s="32">
        <v>15</v>
      </c>
      <c r="B17" s="30" t="s">
        <v>28</v>
      </c>
      <c r="C17" s="31" t="s">
        <v>71</v>
      </c>
      <c r="D17" s="31" t="s">
        <v>70</v>
      </c>
      <c r="E17" s="33">
        <v>2014</v>
      </c>
      <c r="F17" s="36" t="s">
        <v>77</v>
      </c>
      <c r="G17" s="39" t="s">
        <v>84</v>
      </c>
      <c r="H17" s="41" t="s">
        <v>81</v>
      </c>
    </row>
    <row r="18" spans="1:8" ht="17.25" customHeight="1">
      <c r="A18" s="32">
        <v>16</v>
      </c>
      <c r="B18" s="30" t="s">
        <v>39</v>
      </c>
      <c r="C18" s="31" t="s">
        <v>71</v>
      </c>
      <c r="D18" s="31" t="s">
        <v>70</v>
      </c>
      <c r="E18" s="33">
        <v>2014</v>
      </c>
      <c r="F18" s="36" t="s">
        <v>77</v>
      </c>
      <c r="G18" s="39" t="s">
        <v>83</v>
      </c>
      <c r="H18" s="41" t="s">
        <v>81</v>
      </c>
    </row>
    <row r="19" spans="1:8" ht="15">
      <c r="A19" s="32">
        <v>17</v>
      </c>
      <c r="B19" s="30" t="s">
        <v>74</v>
      </c>
      <c r="C19" s="31" t="s">
        <v>72</v>
      </c>
      <c r="D19" s="31" t="s">
        <v>73</v>
      </c>
      <c r="E19" s="33">
        <v>2014</v>
      </c>
      <c r="F19" s="36" t="s">
        <v>77</v>
      </c>
      <c r="G19" s="39" t="s">
        <v>98</v>
      </c>
      <c r="H19" s="41" t="s">
        <v>101</v>
      </c>
    </row>
    <row r="20" spans="1:8" ht="15" hidden="1">
      <c r="A20" s="32">
        <v>18</v>
      </c>
      <c r="B20" s="38" t="s">
        <v>78</v>
      </c>
      <c r="C20" s="31" t="s">
        <v>71</v>
      </c>
      <c r="D20" s="31" t="s">
        <v>70</v>
      </c>
      <c r="E20" s="33">
        <v>2012</v>
      </c>
      <c r="F20" s="36" t="s">
        <v>77</v>
      </c>
      <c r="G20" s="39" t="s">
        <v>96</v>
      </c>
      <c r="H20" s="41" t="s">
        <v>99</v>
      </c>
    </row>
    <row r="21" spans="1:8" ht="16.5" customHeight="1">
      <c r="A21" s="32">
        <v>19</v>
      </c>
      <c r="B21" s="30" t="s">
        <v>36</v>
      </c>
      <c r="C21" s="31" t="s">
        <v>71</v>
      </c>
      <c r="D21" s="31" t="s">
        <v>70</v>
      </c>
      <c r="E21" s="33">
        <v>2014</v>
      </c>
      <c r="F21" s="36" t="s">
        <v>77</v>
      </c>
      <c r="G21" s="39" t="s">
        <v>91</v>
      </c>
      <c r="H21" s="41" t="s">
        <v>92</v>
      </c>
    </row>
    <row r="22" spans="1:8" ht="16.5" customHeight="1">
      <c r="A22" s="32">
        <v>20</v>
      </c>
      <c r="B22" s="30" t="s">
        <v>11</v>
      </c>
      <c r="C22" s="31" t="s">
        <v>71</v>
      </c>
      <c r="D22" s="31" t="s">
        <v>70</v>
      </c>
      <c r="E22" s="33">
        <v>2013</v>
      </c>
      <c r="F22" s="36" t="s">
        <v>77</v>
      </c>
      <c r="G22" s="39" t="s">
        <v>104</v>
      </c>
      <c r="H22" s="4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WIN7_UL_Sp1</dc:creator>
  <cp:keywords/>
  <dc:description/>
  <cp:lastModifiedBy>7</cp:lastModifiedBy>
  <cp:lastPrinted>2015-04-11T15:22:26Z</cp:lastPrinted>
  <dcterms:created xsi:type="dcterms:W3CDTF">2014-07-03T01:15:55Z</dcterms:created>
  <dcterms:modified xsi:type="dcterms:W3CDTF">2016-02-29T22:30:45Z</dcterms:modified>
  <cp:category/>
  <cp:version/>
  <cp:contentType/>
  <cp:contentStatus/>
</cp:coreProperties>
</file>